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ywalker\Desktop\Alex\New folder\"/>
    </mc:Choice>
  </mc:AlternateContent>
  <xr:revisionPtr revIDLastSave="0" documentId="13_ncr:1_{35C53C6D-422B-4C2C-A33D-B26845ACB3B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Q5 25" sheetId="6" r:id="rId1"/>
    <sheet name="Phusion 25" sheetId="12" r:id="rId2"/>
    <sheet name="PrimerList" sheetId="11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6" l="1"/>
  <c r="D8" i="6"/>
  <c r="D7" i="6"/>
  <c r="C2" i="6"/>
  <c r="D2" i="6"/>
  <c r="C13" i="12"/>
  <c r="C11" i="12"/>
  <c r="C12" i="12"/>
  <c r="D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D2" i="12"/>
  <c r="C2" i="12"/>
  <c r="N11" i="12"/>
  <c r="N12" i="12"/>
  <c r="F11" i="12"/>
  <c r="F12" i="12"/>
  <c r="G11" i="12"/>
  <c r="G12" i="12"/>
  <c r="O11" i="12"/>
  <c r="O12" i="12"/>
  <c r="H11" i="12"/>
  <c r="H12" i="12"/>
  <c r="P11" i="12"/>
  <c r="P12" i="12"/>
  <c r="I11" i="12"/>
  <c r="I12" i="12"/>
  <c r="Q11" i="12"/>
  <c r="Q12" i="12"/>
  <c r="J11" i="12"/>
  <c r="J12" i="12"/>
  <c r="R11" i="12"/>
  <c r="R12" i="12"/>
  <c r="K11" i="12"/>
  <c r="K12" i="12"/>
  <c r="S11" i="12"/>
  <c r="S12" i="12"/>
  <c r="D11" i="12"/>
  <c r="D12" i="12"/>
  <c r="L11" i="12"/>
  <c r="L12" i="12"/>
  <c r="T11" i="12"/>
  <c r="T12" i="12"/>
  <c r="E11" i="12"/>
  <c r="E12" i="12"/>
  <c r="M11" i="12"/>
  <c r="M12" i="12"/>
  <c r="C12" i="6"/>
  <c r="D10" i="6"/>
  <c r="C13" i="6"/>
  <c r="H11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D9" i="6"/>
  <c r="D6" i="6"/>
  <c r="D5" i="6"/>
  <c r="D4" i="6"/>
  <c r="H12" i="6"/>
  <c r="N11" i="6"/>
  <c r="N12" i="6"/>
  <c r="F11" i="6"/>
  <c r="F12" i="6"/>
  <c r="M11" i="6"/>
  <c r="M12" i="6"/>
  <c r="E11" i="6"/>
  <c r="E12" i="6"/>
  <c r="T11" i="6"/>
  <c r="T12" i="6"/>
  <c r="L11" i="6"/>
  <c r="L12" i="6"/>
  <c r="O11" i="6"/>
  <c r="O12" i="6"/>
  <c r="G11" i="6"/>
  <c r="G12" i="6"/>
  <c r="S11" i="6"/>
  <c r="S12" i="6"/>
  <c r="K11" i="6"/>
  <c r="K12" i="6"/>
  <c r="R11" i="6"/>
  <c r="R12" i="6"/>
  <c r="J11" i="6"/>
  <c r="J12" i="6"/>
  <c r="Q11" i="6"/>
  <c r="Q12" i="6"/>
  <c r="I11" i="6"/>
  <c r="I12" i="6"/>
  <c r="P11" i="6"/>
  <c r="P12" i="6"/>
  <c r="D11" i="6"/>
  <c r="D12" i="6"/>
</calcChain>
</file>

<file path=xl/sharedStrings.xml><?xml version="1.0" encoding="utf-8"?>
<sst xmlns="http://schemas.openxmlformats.org/spreadsheetml/2006/main" count="58" uniqueCount="43">
  <si>
    <t>5X Q5 Buffer</t>
  </si>
  <si>
    <t xml:space="preserve">10 mM dNTPs </t>
  </si>
  <si>
    <t>10 uM Forward Primer</t>
  </si>
  <si>
    <t>10 uM Reverse Primer</t>
  </si>
  <si>
    <t>Template</t>
  </si>
  <si>
    <t>Q5 Enzyme</t>
  </si>
  <si>
    <t>dH2O</t>
  </si>
  <si>
    <t>Multiplier</t>
  </si>
  <si>
    <t>MM to Temp</t>
  </si>
  <si>
    <t>Total Volume</t>
  </si>
  <si>
    <t>PCR Prog</t>
  </si>
  <si>
    <t xml:space="preserve">Q5 MM Spreadsheet 25uL </t>
  </si>
  <si>
    <t>5X GC Enhancer</t>
  </si>
  <si>
    <t>Phusion Enzyme</t>
  </si>
  <si>
    <t xml:space="preserve">Phusion MM Spreadsheet 25uL </t>
  </si>
  <si>
    <t>Primer List</t>
  </si>
  <si>
    <t>Primers Used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</si>
  <si>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</si>
  <si>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</si>
  <si>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</si>
  <si>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</si>
  <si>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</si>
  <si>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</si>
  <si>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</si>
  <si>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</si>
  <si>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</si>
  <si>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</si>
  <si>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 xml:space="preserve">2) </t>
  </si>
  <si>
    <t>5X HF Buffer</t>
  </si>
  <si>
    <t xml:space="preserve">1) </t>
  </si>
  <si>
    <t xml:space="preserve">2) 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</si>
  <si>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</si>
  <si>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</si>
  <si>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</si>
  <si>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</si>
  <si>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</si>
  <si>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</si>
  <si>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</si>
  <si>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</si>
  <si>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</si>
  <si>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>Test Primer For</t>
  </si>
  <si>
    <t>Test Primer Rev</t>
  </si>
  <si>
    <t>Add primers to Primer list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</si>
</sst>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3F3F76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ourier New"/>
      <family val="3"/>
    </font>
    <font>
      <sz val="8"/>
      <color rgb="FF222222"/>
      <name val="Courier New"/>
      <family val="3"/>
    </font>
    <font>
      <b/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2" xfId="2"/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2" xfId="2" applyFont="1"/>
    <xf numFmtId="0" fontId="8" fillId="2" borderId="1" xfId="1" applyFont="1" applyAlignment="1">
      <alignment horizontal="center"/>
    </xf>
    <xf numFmtId="0" fontId="9" fillId="3" borderId="0" xfId="3" applyFont="1"/>
    <xf numFmtId="0" fontId="10" fillId="0" borderId="0" xfId="0" applyFont="1" applyAlignment="1">
      <alignment horizontal="center"/>
    </xf>
    <xf numFmtId="22" fontId="7" fillId="0" borderId="0" xfId="0" applyNumberFormat="1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</cellXfs>
  <cellStyles count="4">
    <cellStyle name="Good" xfId="3" builtinId="26"/>
    <cellStyle name="Input" xfId="1" builtinId="20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zoomScale="130" zoomScaleNormal="130" workbookViewId="0">
      <selection activeCell="Y17" sqref="Y17"/>
    </sheetView>
  </sheetViews>
  <sheetFormatPr defaultRowHeight="15" x14ac:dyDescent="0.25"/>
  <cols>
    <col min="2" max="2" width="20.28515625" customWidth="1"/>
    <col min="3" max="3" width="8.7109375" customWidth="1"/>
    <col min="4" max="4" width="10.85546875" customWidth="1"/>
    <col min="5" max="20" width="9.140625" hidden="1" customWidth="1"/>
    <col min="21" max="21" width="13.5703125" customWidth="1"/>
    <col min="22" max="22" width="13.85546875" customWidth="1"/>
    <col min="23" max="23" width="12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42</v>
      </c>
    </row>
    <row r="2" spans="1:24" ht="12" customHeight="1" x14ac:dyDescent="0.25">
      <c r="A2" s="3"/>
      <c r="B2" s="6" t="s">
        <v>11</v>
      </c>
      <c r="C2" s="11" t="str">
        <f ca="1">TEXT(NOW(), "hh:mm:ss AM/PM")</f>
        <v>03:21:50 PM</v>
      </c>
      <c r="D2" s="5">
        <f ca="1">TODAY()</f>
        <v>43792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0" t="s">
        <v>10</v>
      </c>
      <c r="V2" s="12" t="s">
        <v>16</v>
      </c>
    </row>
    <row r="3" spans="1:24" ht="12" customHeight="1" thickBot="1" x14ac:dyDescent="0.3">
      <c r="A3" s="3"/>
      <c r="B3" s="7" t="s">
        <v>7</v>
      </c>
      <c r="C3" s="7">
        <v>1</v>
      </c>
      <c r="D3" s="7">
        <v>14</v>
      </c>
      <c r="E3" s="7">
        <v>3.5</v>
      </c>
      <c r="F3" s="7">
        <v>4.5</v>
      </c>
      <c r="G3" s="7">
        <v>5</v>
      </c>
      <c r="H3" s="7">
        <v>6</v>
      </c>
      <c r="I3" s="7">
        <v>2.5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1"/>
      <c r="V3" s="7" t="s">
        <v>29</v>
      </c>
      <c r="W3" s="7" t="s">
        <v>33</v>
      </c>
      <c r="X3" s="7" t="s">
        <v>37</v>
      </c>
    </row>
    <row r="4" spans="1:24" ht="12" customHeight="1" thickTop="1" x14ac:dyDescent="0.25">
      <c r="A4" s="3"/>
      <c r="B4" s="8" t="s">
        <v>0</v>
      </c>
      <c r="C4" s="4">
        <v>5</v>
      </c>
      <c r="D4" s="4">
        <f>$C4*D3</f>
        <v>70</v>
      </c>
      <c r="E4" s="4">
        <f>$C4*E3</f>
        <v>17.5</v>
      </c>
      <c r="F4" s="4">
        <f t="shared" ref="F4:T4" si="0">$C4*F3</f>
        <v>22.5</v>
      </c>
      <c r="G4" s="4">
        <f t="shared" si="0"/>
        <v>25</v>
      </c>
      <c r="H4" s="4">
        <f t="shared" si="0"/>
        <v>30</v>
      </c>
      <c r="I4" s="4">
        <f t="shared" si="0"/>
        <v>12.5</v>
      </c>
      <c r="J4" s="4">
        <f t="shared" si="0"/>
        <v>40</v>
      </c>
      <c r="K4" s="4">
        <f t="shared" si="0"/>
        <v>45</v>
      </c>
      <c r="L4" s="4">
        <f t="shared" si="0"/>
        <v>50</v>
      </c>
      <c r="M4" s="4">
        <f t="shared" si="0"/>
        <v>55</v>
      </c>
      <c r="N4" s="4">
        <f t="shared" si="0"/>
        <v>60</v>
      </c>
      <c r="O4" s="4">
        <f t="shared" si="0"/>
        <v>65</v>
      </c>
      <c r="P4" s="4">
        <f t="shared" si="0"/>
        <v>70</v>
      </c>
      <c r="Q4" s="4">
        <f t="shared" si="0"/>
        <v>75</v>
      </c>
      <c r="R4" s="4">
        <f t="shared" si="0"/>
        <v>80</v>
      </c>
      <c r="S4" s="4">
        <f t="shared" si="0"/>
        <v>85</v>
      </c>
      <c r="T4" s="4">
        <f t="shared" si="0"/>
        <v>90</v>
      </c>
      <c r="U4" s="4"/>
      <c r="V4" s="4" t="s">
        <v>40</v>
      </c>
      <c r="W4" s="4"/>
      <c r="X4" s="4"/>
    </row>
    <row r="5" spans="1:24" ht="12" customHeight="1" x14ac:dyDescent="0.25">
      <c r="A5" s="3"/>
      <c r="B5" s="8" t="s">
        <v>2</v>
      </c>
      <c r="C5" s="4">
        <v>1.25</v>
      </c>
      <c r="D5" s="4">
        <f>$C5*D3</f>
        <v>17.5</v>
      </c>
      <c r="E5" s="4">
        <f t="shared" ref="E5:T5" si="1">$C5*E3</f>
        <v>4.375</v>
      </c>
      <c r="F5" s="4">
        <f t="shared" si="1"/>
        <v>5.625</v>
      </c>
      <c r="G5" s="4">
        <f t="shared" si="1"/>
        <v>6.25</v>
      </c>
      <c r="H5" s="4">
        <f t="shared" si="1"/>
        <v>7.5</v>
      </c>
      <c r="I5" s="4">
        <f t="shared" si="1"/>
        <v>3.125</v>
      </c>
      <c r="J5" s="4">
        <f t="shared" si="1"/>
        <v>10</v>
      </c>
      <c r="K5" s="4">
        <f t="shared" si="1"/>
        <v>11.25</v>
      </c>
      <c r="L5" s="4">
        <f t="shared" si="1"/>
        <v>12.5</v>
      </c>
      <c r="M5" s="4">
        <f t="shared" si="1"/>
        <v>13.75</v>
      </c>
      <c r="N5" s="4">
        <f t="shared" si="1"/>
        <v>15</v>
      </c>
      <c r="O5" s="4">
        <f t="shared" si="1"/>
        <v>16.25</v>
      </c>
      <c r="P5" s="4">
        <f t="shared" si="1"/>
        <v>17.5</v>
      </c>
      <c r="Q5" s="4">
        <f t="shared" si="1"/>
        <v>18.75</v>
      </c>
      <c r="R5" s="4">
        <f t="shared" si="1"/>
        <v>20</v>
      </c>
      <c r="S5" s="4">
        <f t="shared" si="1"/>
        <v>21.25</v>
      </c>
      <c r="T5" s="4">
        <f t="shared" si="1"/>
        <v>22.5</v>
      </c>
      <c r="U5" s="4"/>
      <c r="V5" s="4" t="s">
        <v>41</v>
      </c>
      <c r="W5" s="4"/>
      <c r="X5" s="4"/>
    </row>
    <row r="6" spans="1:24" ht="12" customHeight="1" thickBot="1" x14ac:dyDescent="0.3">
      <c r="A6" s="3"/>
      <c r="B6" s="8" t="s">
        <v>3</v>
      </c>
      <c r="C6" s="4">
        <v>1.25</v>
      </c>
      <c r="D6" s="4">
        <f>$C6*D3</f>
        <v>17.5</v>
      </c>
      <c r="E6" s="4">
        <f t="shared" ref="E6:T6" si="2">$C6*E3</f>
        <v>4.375</v>
      </c>
      <c r="F6" s="4">
        <f t="shared" si="2"/>
        <v>5.625</v>
      </c>
      <c r="G6" s="4">
        <f t="shared" si="2"/>
        <v>6.25</v>
      </c>
      <c r="H6" s="4">
        <f t="shared" si="2"/>
        <v>7.5</v>
      </c>
      <c r="I6" s="4">
        <f t="shared" si="2"/>
        <v>3.125</v>
      </c>
      <c r="J6" s="4">
        <f t="shared" si="2"/>
        <v>10</v>
      </c>
      <c r="K6" s="4">
        <f t="shared" si="2"/>
        <v>11.25</v>
      </c>
      <c r="L6" s="4">
        <f t="shared" si="2"/>
        <v>12.5</v>
      </c>
      <c r="M6" s="4">
        <f t="shared" si="2"/>
        <v>13.75</v>
      </c>
      <c r="N6" s="4">
        <f t="shared" si="2"/>
        <v>15</v>
      </c>
      <c r="O6" s="4">
        <f t="shared" si="2"/>
        <v>16.25</v>
      </c>
      <c r="P6" s="4">
        <f t="shared" si="2"/>
        <v>17.5</v>
      </c>
      <c r="Q6" s="4">
        <f t="shared" si="2"/>
        <v>18.75</v>
      </c>
      <c r="R6" s="4">
        <f t="shared" si="2"/>
        <v>20</v>
      </c>
      <c r="S6" s="4">
        <f t="shared" si="2"/>
        <v>21.25</v>
      </c>
      <c r="T6" s="4">
        <f t="shared" si="2"/>
        <v>22.5</v>
      </c>
      <c r="U6" s="4"/>
      <c r="V6" s="7" t="s">
        <v>30</v>
      </c>
      <c r="W6" s="7" t="s">
        <v>34</v>
      </c>
      <c r="X6" s="7" t="s">
        <v>38</v>
      </c>
    </row>
    <row r="7" spans="1:24" ht="12" customHeight="1" thickTop="1" x14ac:dyDescent="0.25">
      <c r="A7" s="3"/>
      <c r="B7" s="8" t="s">
        <v>1</v>
      </c>
      <c r="C7" s="4">
        <v>0.5</v>
      </c>
      <c r="D7" s="4">
        <f>$C7*D3</f>
        <v>7</v>
      </c>
      <c r="E7" s="4">
        <f t="shared" ref="E7:T7" si="3">$C7*E3</f>
        <v>1.75</v>
      </c>
      <c r="F7" s="4">
        <f t="shared" si="3"/>
        <v>2.25</v>
      </c>
      <c r="G7" s="4">
        <f t="shared" si="3"/>
        <v>2.5</v>
      </c>
      <c r="H7" s="4">
        <f t="shared" si="3"/>
        <v>3</v>
      </c>
      <c r="I7" s="4">
        <f t="shared" si="3"/>
        <v>1.25</v>
      </c>
      <c r="J7" s="4">
        <f t="shared" si="3"/>
        <v>4</v>
      </c>
      <c r="K7" s="4">
        <f t="shared" si="3"/>
        <v>4.5</v>
      </c>
      <c r="L7" s="4">
        <f t="shared" si="3"/>
        <v>5</v>
      </c>
      <c r="M7" s="4">
        <f t="shared" si="3"/>
        <v>5.5</v>
      </c>
      <c r="N7" s="4">
        <f t="shared" si="3"/>
        <v>6</v>
      </c>
      <c r="O7" s="4">
        <f t="shared" si="3"/>
        <v>6.5</v>
      </c>
      <c r="P7" s="4">
        <f t="shared" si="3"/>
        <v>7</v>
      </c>
      <c r="Q7" s="4">
        <f t="shared" si="3"/>
        <v>7.5</v>
      </c>
      <c r="R7" s="4">
        <f t="shared" si="3"/>
        <v>8</v>
      </c>
      <c r="S7" s="4">
        <f t="shared" si="3"/>
        <v>8.5</v>
      </c>
      <c r="T7" s="4">
        <f t="shared" si="3"/>
        <v>9</v>
      </c>
      <c r="U7" s="4"/>
      <c r="W7" s="4"/>
      <c r="X7" s="4"/>
    </row>
    <row r="8" spans="1:24" ht="12" customHeight="1" x14ac:dyDescent="0.25">
      <c r="A8" s="3"/>
      <c r="B8" s="8" t="s">
        <v>4</v>
      </c>
      <c r="C8" s="4">
        <v>0.5</v>
      </c>
      <c r="D8" s="4">
        <f>C8*D3</f>
        <v>7</v>
      </c>
      <c r="E8" s="4">
        <f t="shared" ref="E8:T8" si="4">$C8*E3</f>
        <v>1.75</v>
      </c>
      <c r="F8" s="4">
        <f t="shared" si="4"/>
        <v>2.25</v>
      </c>
      <c r="G8" s="4">
        <f t="shared" si="4"/>
        <v>2.5</v>
      </c>
      <c r="H8" s="4">
        <f t="shared" si="4"/>
        <v>3</v>
      </c>
      <c r="I8" s="4">
        <f>C8*I3</f>
        <v>1.25</v>
      </c>
      <c r="J8" s="4">
        <f t="shared" si="4"/>
        <v>4</v>
      </c>
      <c r="K8" s="4">
        <f t="shared" si="4"/>
        <v>4.5</v>
      </c>
      <c r="L8" s="4">
        <f t="shared" si="4"/>
        <v>5</v>
      </c>
      <c r="M8" s="4">
        <f t="shared" si="4"/>
        <v>5.5</v>
      </c>
      <c r="N8" s="4">
        <f t="shared" si="4"/>
        <v>6</v>
      </c>
      <c r="O8" s="4">
        <f t="shared" si="4"/>
        <v>6.5</v>
      </c>
      <c r="P8" s="4">
        <f t="shared" si="4"/>
        <v>7</v>
      </c>
      <c r="Q8" s="4">
        <f t="shared" si="4"/>
        <v>7.5</v>
      </c>
      <c r="R8" s="4">
        <f t="shared" si="4"/>
        <v>8</v>
      </c>
      <c r="S8" s="4">
        <f t="shared" si="4"/>
        <v>8.5</v>
      </c>
      <c r="T8" s="4">
        <f t="shared" si="4"/>
        <v>9</v>
      </c>
      <c r="U8" s="4"/>
      <c r="W8" s="4"/>
      <c r="X8" s="4"/>
    </row>
    <row r="9" spans="1:24" ht="12" customHeight="1" thickBot="1" x14ac:dyDescent="0.3">
      <c r="A9" s="3"/>
      <c r="B9" s="8" t="s">
        <v>5</v>
      </c>
      <c r="C9" s="4">
        <v>0.4</v>
      </c>
      <c r="D9" s="4">
        <f t="shared" ref="D9:T9" si="5">$C9*D3</f>
        <v>5.6000000000000005</v>
      </c>
      <c r="E9" s="4">
        <f t="shared" si="5"/>
        <v>1.4000000000000001</v>
      </c>
      <c r="F9" s="4">
        <f t="shared" si="5"/>
        <v>1.8</v>
      </c>
      <c r="G9" s="4">
        <f t="shared" si="5"/>
        <v>2</v>
      </c>
      <c r="H9" s="4">
        <f t="shared" si="5"/>
        <v>2.4000000000000004</v>
      </c>
      <c r="I9" s="4">
        <f t="shared" si="5"/>
        <v>1</v>
      </c>
      <c r="J9" s="4">
        <f t="shared" si="5"/>
        <v>3.2</v>
      </c>
      <c r="K9" s="4">
        <f t="shared" si="5"/>
        <v>3.6</v>
      </c>
      <c r="L9" s="4">
        <f t="shared" si="5"/>
        <v>4</v>
      </c>
      <c r="M9" s="4">
        <f t="shared" si="5"/>
        <v>4.4000000000000004</v>
      </c>
      <c r="N9" s="4">
        <f t="shared" si="5"/>
        <v>4.8000000000000007</v>
      </c>
      <c r="O9" s="4">
        <f t="shared" si="5"/>
        <v>5.2</v>
      </c>
      <c r="P9" s="4">
        <f t="shared" si="5"/>
        <v>5.6000000000000005</v>
      </c>
      <c r="Q9" s="4">
        <f t="shared" si="5"/>
        <v>6</v>
      </c>
      <c r="R9" s="4">
        <f t="shared" si="5"/>
        <v>6.4</v>
      </c>
      <c r="S9" s="4">
        <f t="shared" si="5"/>
        <v>6.8000000000000007</v>
      </c>
      <c r="T9" s="4">
        <f t="shared" si="5"/>
        <v>7.2</v>
      </c>
      <c r="U9" s="4"/>
      <c r="V9" s="7" t="s">
        <v>31</v>
      </c>
      <c r="W9" s="7" t="s">
        <v>35</v>
      </c>
      <c r="X9" s="7" t="s">
        <v>39</v>
      </c>
    </row>
    <row r="10" spans="1:24" ht="12" customHeight="1" thickTop="1" x14ac:dyDescent="0.25">
      <c r="A10" s="3"/>
      <c r="B10" s="8" t="s">
        <v>12</v>
      </c>
      <c r="C10" s="4">
        <v>0</v>
      </c>
      <c r="D10" s="4">
        <f>C10*D3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" customHeight="1" x14ac:dyDescent="0.25">
      <c r="A11" s="3"/>
      <c r="B11" s="8" t="s">
        <v>6</v>
      </c>
      <c r="C11" s="4">
        <f>25-(SUM(C4:C10))</f>
        <v>16.100000000000001</v>
      </c>
      <c r="D11" s="4">
        <f t="shared" ref="D11:T11" si="6">$C11*D3</f>
        <v>225.40000000000003</v>
      </c>
      <c r="E11" s="4">
        <f t="shared" si="6"/>
        <v>56.350000000000009</v>
      </c>
      <c r="F11" s="4">
        <f t="shared" si="6"/>
        <v>72.45</v>
      </c>
      <c r="G11" s="4">
        <f t="shared" si="6"/>
        <v>80.5</v>
      </c>
      <c r="H11" s="4">
        <f t="shared" si="6"/>
        <v>96.600000000000009</v>
      </c>
      <c r="I11" s="4">
        <f t="shared" si="6"/>
        <v>40.25</v>
      </c>
      <c r="J11" s="4">
        <f t="shared" si="6"/>
        <v>128.80000000000001</v>
      </c>
      <c r="K11" s="4">
        <f t="shared" si="6"/>
        <v>144.9</v>
      </c>
      <c r="L11" s="4">
        <f t="shared" si="6"/>
        <v>161</v>
      </c>
      <c r="M11" s="4">
        <f t="shared" si="6"/>
        <v>177.10000000000002</v>
      </c>
      <c r="N11" s="4">
        <f t="shared" si="6"/>
        <v>193.20000000000002</v>
      </c>
      <c r="O11" s="4">
        <f t="shared" si="6"/>
        <v>209.3</v>
      </c>
      <c r="P11" s="4">
        <f t="shared" si="6"/>
        <v>225.40000000000003</v>
      </c>
      <c r="Q11" s="4">
        <f t="shared" si="6"/>
        <v>241.50000000000003</v>
      </c>
      <c r="R11" s="4">
        <f t="shared" si="6"/>
        <v>257.60000000000002</v>
      </c>
      <c r="S11" s="4">
        <f t="shared" si="6"/>
        <v>273.70000000000005</v>
      </c>
      <c r="T11" s="4">
        <f t="shared" si="6"/>
        <v>289.8</v>
      </c>
      <c r="U11" s="4"/>
      <c r="V11" s="4"/>
      <c r="W11" s="4"/>
      <c r="X11" s="4"/>
    </row>
    <row r="12" spans="1:24" ht="12" customHeight="1" thickBot="1" x14ac:dyDescent="0.3">
      <c r="A12" s="3"/>
      <c r="B12" s="7" t="s">
        <v>9</v>
      </c>
      <c r="C12" s="7">
        <f>SUM(C4:C11)</f>
        <v>25</v>
      </c>
      <c r="D12" s="7">
        <f>SUM(D4:D11)</f>
        <v>350</v>
      </c>
      <c r="E12" s="7">
        <f t="shared" ref="E12:T12" si="7">SUM(E4:E11)</f>
        <v>87.5</v>
      </c>
      <c r="F12" s="7">
        <f t="shared" si="7"/>
        <v>112.5</v>
      </c>
      <c r="G12" s="7">
        <f t="shared" si="7"/>
        <v>125</v>
      </c>
      <c r="H12" s="7">
        <f t="shared" si="7"/>
        <v>150</v>
      </c>
      <c r="I12" s="7">
        <f t="shared" si="7"/>
        <v>62.5</v>
      </c>
      <c r="J12" s="7">
        <f t="shared" si="7"/>
        <v>200</v>
      </c>
      <c r="K12" s="7">
        <f t="shared" si="7"/>
        <v>225</v>
      </c>
      <c r="L12" s="7">
        <f t="shared" si="7"/>
        <v>250</v>
      </c>
      <c r="M12" s="7">
        <f t="shared" si="7"/>
        <v>275</v>
      </c>
      <c r="N12" s="7">
        <f t="shared" si="7"/>
        <v>300</v>
      </c>
      <c r="O12" s="7">
        <f t="shared" si="7"/>
        <v>325</v>
      </c>
      <c r="P12" s="7">
        <f t="shared" si="7"/>
        <v>350</v>
      </c>
      <c r="Q12" s="7">
        <f t="shared" si="7"/>
        <v>375</v>
      </c>
      <c r="R12" s="7">
        <f t="shared" si="7"/>
        <v>400</v>
      </c>
      <c r="S12" s="7">
        <f t="shared" si="7"/>
        <v>425.00000000000006</v>
      </c>
      <c r="T12" s="7">
        <f t="shared" si="7"/>
        <v>450</v>
      </c>
      <c r="U12" s="4"/>
      <c r="V12" s="7" t="s">
        <v>32</v>
      </c>
      <c r="W12" s="7" t="s">
        <v>36</v>
      </c>
      <c r="X12" s="7" t="s">
        <v>26</v>
      </c>
    </row>
    <row r="13" spans="1:24" ht="12" customHeight="1" thickTop="1" x14ac:dyDescent="0.25">
      <c r="A13" s="3"/>
      <c r="B13" s="6" t="s">
        <v>8</v>
      </c>
      <c r="C13" s="4">
        <f>25-C8</f>
        <v>24.5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" customHeight="1" x14ac:dyDescent="0.2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"/>
      <c r="W14" s="4"/>
      <c r="X14" s="4"/>
    </row>
    <row r="17" spans="2:3" ht="92.25" x14ac:dyDescent="1.35">
      <c r="B17" s="15"/>
    </row>
    <row r="18" spans="2:3" x14ac:dyDescent="0.25">
      <c r="C18" s="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PrimerList!$B$2:$B$300</xm:f>
          </x14:formula1>
          <xm:sqref>V4:V5 W14:X14 W11:X11 V13:V14 V10:V11</xm:sqref>
        </x14:dataValidation>
        <x14:dataValidation type="list" allowBlank="1" showInputMessage="1" showErrorMessage="1" xr:uid="{00000000-0002-0000-0000-000001000000}">
          <x14:formula1>
            <xm:f>PrimerList!$B$1:$B$446</xm:f>
          </x14:formula1>
          <xm:sqref>W4:X5 W13:X13 W10:X10 W7:X8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"/>
  <sheetViews>
    <sheetView zoomScale="130" zoomScaleNormal="130" workbookViewId="0">
      <selection activeCell="C7" sqref="C7"/>
    </sheetView>
  </sheetViews>
  <sheetFormatPr defaultRowHeight="15" x14ac:dyDescent="0.25"/>
  <cols>
    <col min="2" max="2" width="21.140625" customWidth="1"/>
    <col min="3" max="4" width="8.7109375" customWidth="1"/>
    <col min="5" max="20" width="0" hidden="1" customWidth="1"/>
    <col min="21" max="21" width="10" customWidth="1"/>
    <col min="22" max="22" width="14" customWidth="1"/>
    <col min="23" max="23" width="9.710937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ht="12" customHeight="1" x14ac:dyDescent="0.25">
      <c r="A2" s="3"/>
      <c r="B2" s="6" t="s">
        <v>14</v>
      </c>
      <c r="C2" s="11" t="str">
        <f ca="1">TEXT(NOW(), "hh:mm:ss AM/PM")</f>
        <v>03:21:50 PM</v>
      </c>
      <c r="D2" s="5">
        <f ca="1">TODAY()</f>
        <v>43792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0" t="s">
        <v>10</v>
      </c>
      <c r="V2" s="12" t="s">
        <v>16</v>
      </c>
    </row>
    <row r="3" spans="1:24" ht="12" customHeight="1" thickBot="1" x14ac:dyDescent="0.3">
      <c r="A3" s="3"/>
      <c r="B3" s="7" t="s">
        <v>7</v>
      </c>
      <c r="C3" s="7">
        <v>1</v>
      </c>
      <c r="D3" s="7">
        <v>16</v>
      </c>
      <c r="E3" s="7">
        <v>3.5</v>
      </c>
      <c r="F3" s="7">
        <v>4.5</v>
      </c>
      <c r="G3" s="7">
        <v>5</v>
      </c>
      <c r="H3" s="7">
        <v>6</v>
      </c>
      <c r="I3" s="7">
        <v>2.5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1"/>
      <c r="V3" s="7" t="s">
        <v>29</v>
      </c>
      <c r="W3" s="7" t="s">
        <v>19</v>
      </c>
      <c r="X3" s="7" t="s">
        <v>23</v>
      </c>
    </row>
    <row r="4" spans="1:24" ht="12" customHeight="1" thickTop="1" x14ac:dyDescent="0.25">
      <c r="A4" s="3"/>
      <c r="B4" s="8" t="s">
        <v>28</v>
      </c>
      <c r="C4" s="4">
        <v>5</v>
      </c>
      <c r="D4" s="4">
        <f>$C4*D3</f>
        <v>80</v>
      </c>
      <c r="E4" s="4">
        <f>$C4*E3</f>
        <v>17.5</v>
      </c>
      <c r="F4" s="4">
        <f t="shared" ref="F4:T4" si="0">$C4*F3</f>
        <v>22.5</v>
      </c>
      <c r="G4" s="4">
        <f t="shared" si="0"/>
        <v>25</v>
      </c>
      <c r="H4" s="4">
        <f t="shared" si="0"/>
        <v>30</v>
      </c>
      <c r="I4" s="4">
        <f t="shared" si="0"/>
        <v>12.5</v>
      </c>
      <c r="J4" s="4">
        <f t="shared" si="0"/>
        <v>40</v>
      </c>
      <c r="K4" s="4">
        <f t="shared" si="0"/>
        <v>45</v>
      </c>
      <c r="L4" s="4">
        <f t="shared" si="0"/>
        <v>50</v>
      </c>
      <c r="M4" s="4">
        <f t="shared" si="0"/>
        <v>55</v>
      </c>
      <c r="N4" s="4">
        <f t="shared" si="0"/>
        <v>60</v>
      </c>
      <c r="O4" s="4">
        <f t="shared" si="0"/>
        <v>65</v>
      </c>
      <c r="P4" s="4">
        <f t="shared" si="0"/>
        <v>70</v>
      </c>
      <c r="Q4" s="4">
        <f t="shared" si="0"/>
        <v>75</v>
      </c>
      <c r="R4" s="4">
        <f t="shared" si="0"/>
        <v>80</v>
      </c>
      <c r="S4" s="4">
        <f t="shared" si="0"/>
        <v>85</v>
      </c>
      <c r="T4" s="4">
        <f t="shared" si="0"/>
        <v>90</v>
      </c>
      <c r="U4" s="4"/>
      <c r="V4" s="4"/>
      <c r="W4" s="4"/>
      <c r="X4" s="4"/>
    </row>
    <row r="5" spans="1:24" ht="12" customHeight="1" x14ac:dyDescent="0.25">
      <c r="A5" s="3"/>
      <c r="B5" s="8" t="s">
        <v>2</v>
      </c>
      <c r="C5" s="4">
        <v>1.25</v>
      </c>
      <c r="D5" s="4">
        <f>$C5*D3</f>
        <v>20</v>
      </c>
      <c r="E5" s="4">
        <f t="shared" ref="E5:T5" si="1">$C5*E3</f>
        <v>4.375</v>
      </c>
      <c r="F5" s="4">
        <f t="shared" si="1"/>
        <v>5.625</v>
      </c>
      <c r="G5" s="4">
        <f t="shared" si="1"/>
        <v>6.25</v>
      </c>
      <c r="H5" s="4">
        <f t="shared" si="1"/>
        <v>7.5</v>
      </c>
      <c r="I5" s="4">
        <f t="shared" si="1"/>
        <v>3.125</v>
      </c>
      <c r="J5" s="4">
        <f t="shared" si="1"/>
        <v>10</v>
      </c>
      <c r="K5" s="4">
        <f t="shared" si="1"/>
        <v>11.25</v>
      </c>
      <c r="L5" s="4">
        <f t="shared" si="1"/>
        <v>12.5</v>
      </c>
      <c r="M5" s="4">
        <f t="shared" si="1"/>
        <v>13.75</v>
      </c>
      <c r="N5" s="4">
        <f t="shared" si="1"/>
        <v>15</v>
      </c>
      <c r="O5" s="4">
        <f t="shared" si="1"/>
        <v>16.25</v>
      </c>
      <c r="P5" s="4">
        <f t="shared" si="1"/>
        <v>17.5</v>
      </c>
      <c r="Q5" s="4">
        <f t="shared" si="1"/>
        <v>18.75</v>
      </c>
      <c r="R5" s="4">
        <f t="shared" si="1"/>
        <v>20</v>
      </c>
      <c r="S5" s="4">
        <f t="shared" si="1"/>
        <v>21.25</v>
      </c>
      <c r="T5" s="4">
        <f t="shared" si="1"/>
        <v>22.5</v>
      </c>
      <c r="U5" s="4"/>
      <c r="V5" s="4"/>
      <c r="W5" s="4"/>
      <c r="X5" s="4"/>
    </row>
    <row r="6" spans="1:24" ht="12" customHeight="1" thickBot="1" x14ac:dyDescent="0.3">
      <c r="A6" s="3"/>
      <c r="B6" s="8" t="s">
        <v>3</v>
      </c>
      <c r="C6" s="4">
        <v>1.25</v>
      </c>
      <c r="D6" s="4">
        <f>$C6*D3</f>
        <v>20</v>
      </c>
      <c r="E6" s="4">
        <f t="shared" ref="E6:T6" si="2">$C6*E3</f>
        <v>4.375</v>
      </c>
      <c r="F6" s="4">
        <f t="shared" si="2"/>
        <v>5.625</v>
      </c>
      <c r="G6" s="4">
        <f t="shared" si="2"/>
        <v>6.25</v>
      </c>
      <c r="H6" s="4">
        <f t="shared" si="2"/>
        <v>7.5</v>
      </c>
      <c r="I6" s="4">
        <f t="shared" si="2"/>
        <v>3.125</v>
      </c>
      <c r="J6" s="4">
        <f t="shared" si="2"/>
        <v>10</v>
      </c>
      <c r="K6" s="4">
        <f t="shared" si="2"/>
        <v>11.25</v>
      </c>
      <c r="L6" s="4">
        <f t="shared" si="2"/>
        <v>12.5</v>
      </c>
      <c r="M6" s="4">
        <f t="shared" si="2"/>
        <v>13.75</v>
      </c>
      <c r="N6" s="4">
        <f t="shared" si="2"/>
        <v>15</v>
      </c>
      <c r="O6" s="4">
        <f t="shared" si="2"/>
        <v>16.25</v>
      </c>
      <c r="P6" s="4">
        <f t="shared" si="2"/>
        <v>17.5</v>
      </c>
      <c r="Q6" s="4">
        <f t="shared" si="2"/>
        <v>18.75</v>
      </c>
      <c r="R6" s="4">
        <f t="shared" si="2"/>
        <v>20</v>
      </c>
      <c r="S6" s="4">
        <f t="shared" si="2"/>
        <v>21.25</v>
      </c>
      <c r="T6" s="4">
        <f t="shared" si="2"/>
        <v>22.5</v>
      </c>
      <c r="U6" s="4"/>
      <c r="V6" s="7" t="s">
        <v>27</v>
      </c>
      <c r="W6" s="7" t="s">
        <v>20</v>
      </c>
      <c r="X6" s="7" t="s">
        <v>24</v>
      </c>
    </row>
    <row r="7" spans="1:24" ht="12" customHeight="1" thickTop="1" x14ac:dyDescent="0.25">
      <c r="A7" s="3"/>
      <c r="B7" s="8" t="s">
        <v>1</v>
      </c>
      <c r="C7" s="4">
        <v>0.5</v>
      </c>
      <c r="D7" s="4">
        <f>$C7*D3</f>
        <v>8</v>
      </c>
      <c r="E7" s="4">
        <f t="shared" ref="E7:T7" si="3">$C7*E3</f>
        <v>1.75</v>
      </c>
      <c r="F7" s="4">
        <f t="shared" si="3"/>
        <v>2.25</v>
      </c>
      <c r="G7" s="4">
        <f t="shared" si="3"/>
        <v>2.5</v>
      </c>
      <c r="H7" s="4">
        <f t="shared" si="3"/>
        <v>3</v>
      </c>
      <c r="I7" s="4">
        <f t="shared" si="3"/>
        <v>1.25</v>
      </c>
      <c r="J7" s="4">
        <f t="shared" si="3"/>
        <v>4</v>
      </c>
      <c r="K7" s="4">
        <f t="shared" si="3"/>
        <v>4.5</v>
      </c>
      <c r="L7" s="4">
        <f t="shared" si="3"/>
        <v>5</v>
      </c>
      <c r="M7" s="4">
        <f t="shared" si="3"/>
        <v>5.5</v>
      </c>
      <c r="N7" s="4">
        <f t="shared" si="3"/>
        <v>6</v>
      </c>
      <c r="O7" s="4">
        <f t="shared" si="3"/>
        <v>6.5</v>
      </c>
      <c r="P7" s="4">
        <f t="shared" si="3"/>
        <v>7</v>
      </c>
      <c r="Q7" s="4">
        <f t="shared" si="3"/>
        <v>7.5</v>
      </c>
      <c r="R7" s="4">
        <f t="shared" si="3"/>
        <v>8</v>
      </c>
      <c r="S7" s="4">
        <f t="shared" si="3"/>
        <v>8.5</v>
      </c>
      <c r="T7" s="4">
        <f t="shared" si="3"/>
        <v>9</v>
      </c>
      <c r="U7" s="4"/>
      <c r="V7" s="4"/>
      <c r="W7" s="4"/>
      <c r="X7" s="4"/>
    </row>
    <row r="8" spans="1:24" ht="12" customHeight="1" x14ac:dyDescent="0.25">
      <c r="A8" s="3"/>
      <c r="B8" s="8" t="s">
        <v>4</v>
      </c>
      <c r="C8" s="4">
        <v>10</v>
      </c>
      <c r="D8" s="4">
        <f>$C8*D3</f>
        <v>160</v>
      </c>
      <c r="E8" s="4">
        <f t="shared" ref="E8:T8" si="4">$C8*E3</f>
        <v>35</v>
      </c>
      <c r="F8" s="4">
        <f t="shared" si="4"/>
        <v>45</v>
      </c>
      <c r="G8" s="4">
        <f t="shared" si="4"/>
        <v>50</v>
      </c>
      <c r="H8" s="4">
        <f t="shared" si="4"/>
        <v>60</v>
      </c>
      <c r="I8" s="4">
        <f>C8*I3</f>
        <v>25</v>
      </c>
      <c r="J8" s="4">
        <f t="shared" si="4"/>
        <v>80</v>
      </c>
      <c r="K8" s="4">
        <f t="shared" si="4"/>
        <v>90</v>
      </c>
      <c r="L8" s="4">
        <f t="shared" si="4"/>
        <v>100</v>
      </c>
      <c r="M8" s="4">
        <f t="shared" si="4"/>
        <v>110</v>
      </c>
      <c r="N8" s="4">
        <f t="shared" si="4"/>
        <v>120</v>
      </c>
      <c r="O8" s="4">
        <f t="shared" si="4"/>
        <v>130</v>
      </c>
      <c r="P8" s="4">
        <f t="shared" si="4"/>
        <v>140</v>
      </c>
      <c r="Q8" s="4">
        <f t="shared" si="4"/>
        <v>150</v>
      </c>
      <c r="R8" s="4">
        <f t="shared" si="4"/>
        <v>160</v>
      </c>
      <c r="S8" s="4">
        <f t="shared" si="4"/>
        <v>170</v>
      </c>
      <c r="T8" s="4">
        <f t="shared" si="4"/>
        <v>180</v>
      </c>
      <c r="U8" s="4"/>
      <c r="V8" s="4"/>
      <c r="W8" s="4"/>
      <c r="X8" s="4"/>
    </row>
    <row r="9" spans="1:24" ht="12" customHeight="1" thickBot="1" x14ac:dyDescent="0.3">
      <c r="A9" s="3"/>
      <c r="B9" s="8" t="s">
        <v>13</v>
      </c>
      <c r="C9" s="4">
        <v>0.25</v>
      </c>
      <c r="D9" s="4">
        <f t="shared" ref="D9:T9" si="5">$C9*D3</f>
        <v>4</v>
      </c>
      <c r="E9" s="4">
        <f t="shared" si="5"/>
        <v>0.875</v>
      </c>
      <c r="F9" s="4">
        <f t="shared" si="5"/>
        <v>1.125</v>
      </c>
      <c r="G9" s="4">
        <f t="shared" si="5"/>
        <v>1.25</v>
      </c>
      <c r="H9" s="4">
        <f t="shared" si="5"/>
        <v>1.5</v>
      </c>
      <c r="I9" s="4">
        <f t="shared" si="5"/>
        <v>0.625</v>
      </c>
      <c r="J9" s="4">
        <f t="shared" si="5"/>
        <v>2</v>
      </c>
      <c r="K9" s="4">
        <f t="shared" si="5"/>
        <v>2.25</v>
      </c>
      <c r="L9" s="4">
        <f t="shared" si="5"/>
        <v>2.5</v>
      </c>
      <c r="M9" s="4">
        <f t="shared" si="5"/>
        <v>2.75</v>
      </c>
      <c r="N9" s="4">
        <f t="shared" si="5"/>
        <v>3</v>
      </c>
      <c r="O9" s="4">
        <f t="shared" si="5"/>
        <v>3.25</v>
      </c>
      <c r="P9" s="4">
        <f t="shared" si="5"/>
        <v>3.5</v>
      </c>
      <c r="Q9" s="4">
        <f t="shared" si="5"/>
        <v>3.75</v>
      </c>
      <c r="R9" s="4">
        <f t="shared" si="5"/>
        <v>4</v>
      </c>
      <c r="S9" s="4">
        <f t="shared" si="5"/>
        <v>4.25</v>
      </c>
      <c r="T9" s="4">
        <f t="shared" si="5"/>
        <v>4.5</v>
      </c>
      <c r="U9" s="4"/>
      <c r="V9" s="7" t="s">
        <v>17</v>
      </c>
      <c r="W9" s="7" t="s">
        <v>21</v>
      </c>
      <c r="X9" s="7" t="s">
        <v>25</v>
      </c>
    </row>
    <row r="10" spans="1:24" ht="12" customHeight="1" thickTop="1" x14ac:dyDescent="0.25">
      <c r="A10" s="3"/>
      <c r="B10" s="8" t="s">
        <v>12</v>
      </c>
      <c r="C10" s="4">
        <v>0</v>
      </c>
      <c r="D10" s="4">
        <f>C10*D3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" customHeight="1" x14ac:dyDescent="0.25">
      <c r="A11" s="3"/>
      <c r="B11" s="8" t="s">
        <v>6</v>
      </c>
      <c r="C11" s="4">
        <f>25-(SUM(C4:C10))</f>
        <v>6.75</v>
      </c>
      <c r="D11" s="4">
        <f t="shared" ref="D11:T11" si="6">$C11*D3</f>
        <v>108</v>
      </c>
      <c r="E11" s="4">
        <f t="shared" si="6"/>
        <v>23.625</v>
      </c>
      <c r="F11" s="4">
        <f t="shared" si="6"/>
        <v>30.375</v>
      </c>
      <c r="G11" s="4">
        <f t="shared" si="6"/>
        <v>33.75</v>
      </c>
      <c r="H11" s="4">
        <f t="shared" si="6"/>
        <v>40.5</v>
      </c>
      <c r="I11" s="4">
        <f t="shared" si="6"/>
        <v>16.875</v>
      </c>
      <c r="J11" s="4">
        <f t="shared" si="6"/>
        <v>54</v>
      </c>
      <c r="K11" s="4">
        <f t="shared" si="6"/>
        <v>60.75</v>
      </c>
      <c r="L11" s="4">
        <f t="shared" si="6"/>
        <v>67.5</v>
      </c>
      <c r="M11" s="4">
        <f t="shared" si="6"/>
        <v>74.25</v>
      </c>
      <c r="N11" s="4">
        <f t="shared" si="6"/>
        <v>81</v>
      </c>
      <c r="O11" s="4">
        <f t="shared" si="6"/>
        <v>87.75</v>
      </c>
      <c r="P11" s="4">
        <f t="shared" si="6"/>
        <v>94.5</v>
      </c>
      <c r="Q11" s="4">
        <f t="shared" si="6"/>
        <v>101.25</v>
      </c>
      <c r="R11" s="4">
        <f t="shared" si="6"/>
        <v>108</v>
      </c>
      <c r="S11" s="4">
        <f t="shared" si="6"/>
        <v>114.75</v>
      </c>
      <c r="T11" s="4">
        <f t="shared" si="6"/>
        <v>121.5</v>
      </c>
      <c r="U11" s="4"/>
      <c r="V11" s="4"/>
      <c r="W11" s="4"/>
      <c r="X11" s="4"/>
    </row>
    <row r="12" spans="1:24" ht="12" customHeight="1" thickBot="1" x14ac:dyDescent="0.3">
      <c r="A12" s="3"/>
      <c r="B12" s="7" t="s">
        <v>9</v>
      </c>
      <c r="C12" s="7">
        <f>SUM(C4:C11)</f>
        <v>25</v>
      </c>
      <c r="D12" s="7">
        <f>SUM(D4:D11)</f>
        <v>400</v>
      </c>
      <c r="E12" s="7">
        <f t="shared" ref="E12:T12" si="7">SUM(E4:E11)</f>
        <v>87.5</v>
      </c>
      <c r="F12" s="7">
        <f t="shared" si="7"/>
        <v>112.5</v>
      </c>
      <c r="G12" s="7">
        <f t="shared" si="7"/>
        <v>125</v>
      </c>
      <c r="H12" s="7">
        <f t="shared" si="7"/>
        <v>150</v>
      </c>
      <c r="I12" s="7">
        <f t="shared" si="7"/>
        <v>62.5</v>
      </c>
      <c r="J12" s="7">
        <f t="shared" si="7"/>
        <v>200</v>
      </c>
      <c r="K12" s="7">
        <f t="shared" si="7"/>
        <v>225</v>
      </c>
      <c r="L12" s="7">
        <f t="shared" si="7"/>
        <v>250</v>
      </c>
      <c r="M12" s="7">
        <f t="shared" si="7"/>
        <v>275</v>
      </c>
      <c r="N12" s="7">
        <f t="shared" si="7"/>
        <v>300</v>
      </c>
      <c r="O12" s="7">
        <f t="shared" si="7"/>
        <v>325</v>
      </c>
      <c r="P12" s="7">
        <f t="shared" si="7"/>
        <v>350</v>
      </c>
      <c r="Q12" s="7">
        <f t="shared" si="7"/>
        <v>375</v>
      </c>
      <c r="R12" s="7">
        <f t="shared" si="7"/>
        <v>400</v>
      </c>
      <c r="S12" s="7">
        <f t="shared" si="7"/>
        <v>425</v>
      </c>
      <c r="T12" s="7">
        <f t="shared" si="7"/>
        <v>450</v>
      </c>
      <c r="U12" s="4"/>
      <c r="V12" s="7" t="s">
        <v>18</v>
      </c>
      <c r="W12" s="7" t="s">
        <v>22</v>
      </c>
      <c r="X12" s="7" t="s">
        <v>26</v>
      </c>
    </row>
    <row r="13" spans="1:24" ht="12" customHeight="1" thickTop="1" x14ac:dyDescent="0.25">
      <c r="A13" s="3"/>
      <c r="B13" s="6" t="s">
        <v>8</v>
      </c>
      <c r="C13" s="4">
        <f>25-C8</f>
        <v>15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" customHeight="1" x14ac:dyDescent="0.2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"/>
      <c r="W14" s="4"/>
      <c r="X14" s="4"/>
    </row>
    <row r="18" spans="2:3" ht="92.25" x14ac:dyDescent="1.35">
      <c r="B18" s="15"/>
      <c r="C18" s="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PrimerList!$B$1:$B$446</xm:f>
          </x14:formula1>
          <xm:sqref>W4:X5 W13:X13 W10:X10 W7:X8</xm:sqref>
        </x14:dataValidation>
        <x14:dataValidation type="list" allowBlank="1" showInputMessage="1" showErrorMessage="1" xr:uid="{00000000-0002-0000-0100-000001000000}">
          <x14:formula1>
            <xm:f>PrimerList!$B$2:$B$300</xm:f>
          </x14:formula1>
          <xm:sqref>V7:V8 W14:X14 W11:X11 V13:V14 V10:V11 V4:V5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132"/>
  <sheetViews>
    <sheetView zoomScale="85" zoomScaleNormal="85" workbookViewId="0">
      <selection activeCell="B4" sqref="B4"/>
    </sheetView>
  </sheetViews>
  <sheetFormatPr defaultRowHeight="15" x14ac:dyDescent="0.25"/>
  <cols>
    <col min="2" max="2" width="21.140625" customWidth="1"/>
  </cols>
  <sheetData>
    <row r="1" spans="2:2" x14ac:dyDescent="0.25">
      <c r="B1" s="2" t="s">
        <v>15</v>
      </c>
    </row>
    <row r="2" spans="2:2" x14ac:dyDescent="0.25">
      <c r="B2" t="s">
        <v>40</v>
      </c>
    </row>
    <row r="3" spans="2:2" x14ac:dyDescent="0.25">
      <c r="B3" t="s">
        <v>41</v>
      </c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Q5 25</vt:lpstr>
      <vt:lpstr>Phusion 25</vt:lpstr>
      <vt:lpstr>PrimerList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2019-11-21T21:30:44Z</cp:lastPrinted>
  <dcterms:created xsi:type="dcterms:W3CDTF">2016-02-18T23:15:24Z</dcterms:created>
  <dcterms:modified xsi:type="dcterms:W3CDTF">2019-11-23T20:22:01Z</dcterms:modified>
</cp:coreProperties>
</file>